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activeTab="3"/>
  </bookViews>
  <sheets>
    <sheet name="データ" sheetId="1" r:id="rId1"/>
    <sheet name="平均の検定" sheetId="2" r:id="rId2"/>
    <sheet name="演習問題" sheetId="3" r:id="rId3"/>
    <sheet name="その他" sheetId="5" r:id="rId4"/>
  </sheets>
  <calcPr calcId="145621"/>
</workbook>
</file>

<file path=xl/calcChain.xml><?xml version="1.0" encoding="utf-8"?>
<calcChain xmlns="http://schemas.openxmlformats.org/spreadsheetml/2006/main">
  <c r="B10" i="2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2" i="1"/>
  <c r="C18" i="5"/>
  <c r="B20" i="5"/>
  <c r="B19" i="5"/>
  <c r="B18" i="5"/>
  <c r="B14" i="2"/>
  <c r="C14" i="2" s="1"/>
  <c r="B13" i="2" l="1"/>
  <c r="C13" i="2" s="1"/>
  <c r="B15" i="2"/>
  <c r="C15" i="2" s="1"/>
  <c r="C19" i="5"/>
</calcChain>
</file>

<file path=xl/sharedStrings.xml><?xml version="1.0" encoding="utf-8"?>
<sst xmlns="http://schemas.openxmlformats.org/spreadsheetml/2006/main" count="69" uniqueCount="62">
  <si>
    <t>平均</t>
  </si>
  <si>
    <t>番号</t>
    <rPh sb="0" eb="2">
      <t>バンゴウ</t>
    </rPh>
    <phoneticPr fontId="4"/>
  </si>
  <si>
    <t>学習効果の測定</t>
    <rPh sb="0" eb="2">
      <t>ガクシュウ</t>
    </rPh>
    <rPh sb="2" eb="4">
      <t>コウカ</t>
    </rPh>
    <rPh sb="5" eb="7">
      <t>ソクテイ</t>
    </rPh>
    <phoneticPr fontId="4"/>
  </si>
  <si>
    <t xml:space="preserve">(1) あるプログラムを行う前にテスト1を実行. </t>
    <rPh sb="12" eb="13">
      <t>オコナ</t>
    </rPh>
    <rPh sb="14" eb="15">
      <t>マエ</t>
    </rPh>
    <rPh sb="21" eb="23">
      <t>ジッコウ</t>
    </rPh>
    <phoneticPr fontId="4"/>
  </si>
  <si>
    <t>(2) あるプログラムを行った後で、テスト2を実行</t>
    <rPh sb="12" eb="13">
      <t>オコナ</t>
    </rPh>
    <rPh sb="15" eb="16">
      <t>アト</t>
    </rPh>
    <rPh sb="23" eb="25">
      <t>ジッコウ</t>
    </rPh>
    <phoneticPr fontId="4"/>
  </si>
  <si>
    <t>テスト1</t>
  </si>
  <si>
    <t>テスト1</t>
    <phoneticPr fontId="4"/>
  </si>
  <si>
    <t>テスト2</t>
  </si>
  <si>
    <t>テスト2</t>
    <phoneticPr fontId="4"/>
  </si>
  <si>
    <t>t-検定: 一対の標本による平均の検定ツール</t>
  </si>
  <si>
    <t>分散</t>
  </si>
  <si>
    <t>観測数</t>
  </si>
  <si>
    <t>ピアソン相関</t>
  </si>
  <si>
    <t>仮説平均との差異</t>
  </si>
  <si>
    <t>自由度</t>
  </si>
  <si>
    <t xml:space="preserve">t </t>
  </si>
  <si>
    <t>P(T&lt;=t) 片側</t>
  </si>
  <si>
    <t>t 境界値 片側</t>
  </si>
  <si>
    <t>P(T&lt;=t) 両側</t>
  </si>
  <si>
    <t>t 境界値 両側</t>
  </si>
  <si>
    <t>目的：あるプログラムが能力向上に効果があったかどうかを検証する</t>
    <rPh sb="0" eb="2">
      <t>モクテキ</t>
    </rPh>
    <rPh sb="11" eb="13">
      <t>ノウリョク</t>
    </rPh>
    <rPh sb="13" eb="15">
      <t>コウジョウ</t>
    </rPh>
    <rPh sb="16" eb="18">
      <t>コウカ</t>
    </rPh>
    <rPh sb="27" eb="29">
      <t>ケンショウ</t>
    </rPh>
    <phoneticPr fontId="4"/>
  </si>
  <si>
    <t>←両側検定時のp値</t>
    <rPh sb="1" eb="3">
      <t>リョウガワ</t>
    </rPh>
    <rPh sb="3" eb="5">
      <t>ケンテイ</t>
    </rPh>
    <rPh sb="5" eb="6">
      <t>トキ</t>
    </rPh>
    <rPh sb="8" eb="9">
      <t>チ</t>
    </rPh>
    <phoneticPr fontId="4"/>
  </si>
  <si>
    <t>対立仮説</t>
    <rPh sb="0" eb="2">
      <t>タイリツ</t>
    </rPh>
    <rPh sb="2" eb="4">
      <t>カセツ</t>
    </rPh>
    <phoneticPr fontId="4"/>
  </si>
  <si>
    <t>Z検定</t>
    <rPh sb="1" eb="3">
      <t>ケンテイ</t>
    </rPh>
    <phoneticPr fontId="4"/>
  </si>
  <si>
    <t>T検定</t>
    <rPh sb="1" eb="3">
      <t>ケンテイ</t>
    </rPh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</si>
  <si>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Times New Roman"/>
        <family val="1"/>
      </rPr>
      <t>&lt;0</t>
    </r>
    <phoneticPr fontId="4"/>
  </si>
  <si>
    <t>p値</t>
    <rPh sb="1" eb="2">
      <t>チ</t>
    </rPh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</si>
  <si>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Times New Roman"/>
        <family val="1"/>
      </rPr>
      <t>&gt;0</t>
    </r>
    <r>
      <rPr>
        <sz val="11"/>
        <color indexed="8"/>
        <rFont val="ＭＳ Ｐゴシック"/>
        <family val="3"/>
        <charset val="128"/>
      </rPr>
      <t/>
    </r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</si>
  <si>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:μ</t>
    </r>
    <r>
      <rPr>
        <sz val="16"/>
        <color theme="1"/>
        <rFont val="ＭＳ Ｐ明朝"/>
        <family val="1"/>
        <charset val="128"/>
      </rPr>
      <t>≠</t>
    </r>
    <r>
      <rPr>
        <sz val="16"/>
        <color theme="1"/>
        <rFont val="Times New Roman"/>
        <family val="1"/>
      </rPr>
      <t>0</t>
    </r>
    <phoneticPr fontId="4"/>
  </si>
  <si>
    <t>標本平均</t>
    <rPh sb="0" eb="2">
      <t>ヒョウホン</t>
    </rPh>
    <rPh sb="2" eb="4">
      <t>ヘイキン</t>
    </rPh>
    <phoneticPr fontId="4"/>
  </si>
  <si>
    <t>標本分散</t>
    <rPh sb="0" eb="2">
      <t>ヒョウホン</t>
    </rPh>
    <rPh sb="2" eb="4">
      <t>ブンサン</t>
    </rPh>
    <phoneticPr fontId="4"/>
  </si>
  <si>
    <t>標本の大きさn</t>
    <rPh sb="0" eb="2">
      <t>ヒョウホン</t>
    </rPh>
    <rPh sb="3" eb="4">
      <t>オオ</t>
    </rPh>
    <phoneticPr fontId="4"/>
  </si>
  <si>
    <t>標本の大きさ</t>
    <rPh sb="0" eb="2">
      <t>ヒョウホン</t>
    </rPh>
    <rPh sb="3" eb="4">
      <t>オオ</t>
    </rPh>
    <phoneticPr fontId="4"/>
  </si>
  <si>
    <t>値</t>
    <rPh sb="0" eb="1">
      <t>アタイ</t>
    </rPh>
    <phoneticPr fontId="4"/>
  </si>
  <si>
    <t>検定統計量 Z=</t>
    <rPh sb="0" eb="2">
      <t>ケンテイ</t>
    </rPh>
    <rPh sb="2" eb="5">
      <t>トウケイリョウ</t>
    </rPh>
    <phoneticPr fontId="4"/>
  </si>
  <si>
    <t>bの値</t>
    <rPh sb="2" eb="3">
      <t>アタイ</t>
    </rPh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</si>
  <si>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Times New Roman"/>
        <family val="1"/>
      </rPr>
      <t>&lt;b</t>
    </r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</si>
  <si>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Times New Roman"/>
        <family val="1"/>
      </rPr>
      <t>&gt;b</t>
    </r>
    <phoneticPr fontId="4"/>
  </si>
  <si>
    <t>テスト2-テスト1</t>
    <phoneticPr fontId="4"/>
  </si>
  <si>
    <t>に値を入れるだけ</t>
    <rPh sb="1" eb="2">
      <t>アタイ</t>
    </rPh>
    <rPh sb="3" eb="4">
      <t>イ</t>
    </rPh>
    <phoneticPr fontId="4"/>
  </si>
  <si>
    <t>①　仮説を設定せよ。</t>
    <rPh sb="2" eb="4">
      <t>カセツ</t>
    </rPh>
    <rPh sb="5" eb="7">
      <t>セッテイ</t>
    </rPh>
    <phoneticPr fontId="16"/>
  </si>
  <si>
    <t>帰無仮説</t>
    <rPh sb="0" eb="4">
      <t>キムカセツ</t>
    </rPh>
    <phoneticPr fontId="16"/>
  </si>
  <si>
    <t>対立仮説</t>
    <rPh sb="0" eb="2">
      <t>タイリツ</t>
    </rPh>
    <rPh sb="2" eb="4">
      <t>カセツ</t>
    </rPh>
    <phoneticPr fontId="16"/>
  </si>
  <si>
    <t>p値=</t>
    <rPh sb="1" eb="2">
      <t>チ</t>
    </rPh>
    <phoneticPr fontId="16"/>
  </si>
  <si>
    <t>日付</t>
    <rPh sb="0" eb="2">
      <t>ヒヅケ</t>
    </rPh>
    <phoneticPr fontId="4"/>
  </si>
  <si>
    <t>収益率</t>
    <rPh sb="0" eb="2">
      <t>シュウエキ</t>
    </rPh>
    <rPh sb="2" eb="3">
      <t>リツ</t>
    </rPh>
    <phoneticPr fontId="4"/>
  </si>
  <si>
    <t>有意水準5%で検定を行うこと。</t>
    <rPh sb="0" eb="2">
      <t>ユウイ</t>
    </rPh>
    <rPh sb="2" eb="4">
      <t>スイジュン</t>
    </rPh>
    <rPh sb="7" eb="9">
      <t>ケンテイ</t>
    </rPh>
    <rPh sb="10" eb="11">
      <t>オコナ</t>
    </rPh>
    <phoneticPr fontId="16"/>
  </si>
  <si>
    <t>②　平均の検定のシートを利用して、仮説検定を行うこと。</t>
    <rPh sb="2" eb="4">
      <t>ヘイキン</t>
    </rPh>
    <rPh sb="5" eb="7">
      <t>ケンテイ</t>
    </rPh>
    <rPh sb="12" eb="14">
      <t>リヨウ</t>
    </rPh>
    <rPh sb="17" eb="19">
      <t>カセツ</t>
    </rPh>
    <rPh sb="19" eb="21">
      <t>ケンテイ</t>
    </rPh>
    <rPh sb="22" eb="23">
      <t>オコナ</t>
    </rPh>
    <phoneticPr fontId="16"/>
  </si>
  <si>
    <t>結論を述べる</t>
    <rPh sb="0" eb="2">
      <t>ケツロン</t>
    </rPh>
    <rPh sb="3" eb="4">
      <t>ノ</t>
    </rPh>
    <phoneticPr fontId="4"/>
  </si>
  <si>
    <r>
      <t>このデータは</t>
    </r>
    <r>
      <rPr>
        <b/>
        <sz val="11"/>
        <color theme="1"/>
        <rFont val="ＭＳ Ｐゴシック"/>
        <family val="3"/>
        <charset val="128"/>
        <scheme val="minor"/>
      </rPr>
      <t>対応のある標本</t>
    </r>
    <r>
      <rPr>
        <sz val="11"/>
        <color theme="1"/>
        <rFont val="ＭＳ Ｐゴシック"/>
        <family val="3"/>
        <charset val="128"/>
        <scheme val="minor"/>
      </rPr>
      <t>という.</t>
    </r>
    <rPh sb="6" eb="8">
      <t>タイオウ</t>
    </rPh>
    <rPh sb="11" eb="13">
      <t>ヒョウホン</t>
    </rPh>
    <phoneticPr fontId="4"/>
  </si>
  <si>
    <r>
      <rPr>
        <sz val="16"/>
        <color theme="1"/>
        <rFont val="ＭＳ Ｐゴシック"/>
        <family val="3"/>
        <charset val="128"/>
      </rPr>
      <t>帰無仮説</t>
    </r>
    <r>
      <rPr>
        <sz val="16"/>
        <color theme="1"/>
        <rFont val="Times New Roman"/>
        <family val="1"/>
      </rPr>
      <t>H</t>
    </r>
    <r>
      <rPr>
        <vertAlign val="subscript"/>
        <sz val="16"/>
        <color theme="1"/>
        <rFont val="Times New Roman"/>
        <family val="1"/>
      </rPr>
      <t>0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Times New Roman"/>
        <family val="1"/>
      </rPr>
      <t>=b</t>
    </r>
    <rPh sb="0" eb="2">
      <t>キム</t>
    </rPh>
    <rPh sb="2" eb="4">
      <t>カセツ</t>
    </rPh>
    <phoneticPr fontId="4"/>
  </si>
  <si>
    <r>
      <rPr>
        <i/>
        <sz val="20"/>
        <color theme="1"/>
        <rFont val="Times New Roman"/>
        <family val="1"/>
      </rPr>
      <t>n</t>
    </r>
    <r>
      <rPr>
        <sz val="20"/>
        <color theme="1"/>
        <rFont val="ＭＳ Ｐゴシック"/>
        <family val="3"/>
        <charset val="128"/>
      </rPr>
      <t>が大きい時の母平均に関する仮説検定（教科書</t>
    </r>
    <r>
      <rPr>
        <sz val="20"/>
        <color theme="1"/>
        <rFont val="Times New Roman"/>
        <family val="1"/>
      </rPr>
      <t xml:space="preserve"> </t>
    </r>
    <r>
      <rPr>
        <i/>
        <sz val="20"/>
        <color theme="1"/>
        <rFont val="Times New Roman"/>
        <family val="1"/>
      </rPr>
      <t>p</t>
    </r>
    <r>
      <rPr>
        <sz val="20"/>
        <color theme="1"/>
        <rFont val="Times New Roman"/>
        <family val="1"/>
      </rPr>
      <t>.196</t>
    </r>
    <r>
      <rPr>
        <sz val="20"/>
        <color theme="1"/>
        <rFont val="ＭＳ Ｐゴシック"/>
        <family val="3"/>
        <charset val="128"/>
      </rPr>
      <t>～</t>
    </r>
    <r>
      <rPr>
        <i/>
        <sz val="20"/>
        <color theme="1"/>
        <rFont val="Times New Roman"/>
        <family val="1"/>
      </rPr>
      <t>p</t>
    </r>
    <r>
      <rPr>
        <sz val="20"/>
        <color theme="1"/>
        <rFont val="Times New Roman"/>
        <family val="1"/>
      </rPr>
      <t>.206)</t>
    </r>
    <rPh sb="2" eb="3">
      <t>オオ</t>
    </rPh>
    <rPh sb="5" eb="6">
      <t>トキ</t>
    </rPh>
    <rPh sb="7" eb="8">
      <t>ボ</t>
    </rPh>
    <rPh sb="8" eb="10">
      <t>ヘイキン</t>
    </rPh>
    <rPh sb="11" eb="12">
      <t>カン</t>
    </rPh>
    <rPh sb="14" eb="16">
      <t>カセツ</t>
    </rPh>
    <rPh sb="16" eb="18">
      <t>ケンテイ</t>
    </rPh>
    <rPh sb="19" eb="22">
      <t>キョウカショ</t>
    </rPh>
    <phoneticPr fontId="4"/>
  </si>
  <si>
    <r>
      <t>H</t>
    </r>
    <r>
      <rPr>
        <vertAlign val="subscript"/>
        <sz val="16"/>
        <color theme="1"/>
        <rFont val="Times New Roman"/>
        <family val="1"/>
      </rPr>
      <t>a</t>
    </r>
    <r>
      <rPr>
        <sz val="16"/>
        <color theme="1"/>
        <rFont val="Times New Roman"/>
        <family val="1"/>
      </rPr>
      <t>:</t>
    </r>
    <r>
      <rPr>
        <i/>
        <sz val="16"/>
        <color theme="1"/>
        <rFont val="Times New Roman"/>
        <family val="1"/>
      </rPr>
      <t>μ</t>
    </r>
    <r>
      <rPr>
        <sz val="16"/>
        <color theme="1"/>
        <rFont val="ＭＳ Ｐ明朝"/>
        <family val="1"/>
        <charset val="128"/>
      </rPr>
      <t>≠</t>
    </r>
    <r>
      <rPr>
        <sz val="16"/>
        <color theme="1"/>
        <rFont val="Times New Roman"/>
        <family val="1"/>
      </rPr>
      <t>b</t>
    </r>
    <phoneticPr fontId="4"/>
  </si>
  <si>
    <t>左の期間においてSONYの平均的な収益率がプラスであるといえるか?</t>
    <rPh sb="0" eb="1">
      <t>ヒダリ</t>
    </rPh>
    <rPh sb="2" eb="4">
      <t>キカン</t>
    </rPh>
    <rPh sb="13" eb="16">
      <t>ヘイキンテキ</t>
    </rPh>
    <rPh sb="17" eb="19">
      <t>シュウエキ</t>
    </rPh>
    <rPh sb="19" eb="20">
      <t>リツ</t>
    </rPh>
    <phoneticPr fontId="16"/>
  </si>
  <si>
    <r>
      <t>←P(T≧|t</t>
    </r>
    <r>
      <rPr>
        <vertAlign val="subscript"/>
        <sz val="11"/>
        <color indexed="8"/>
        <rFont val="ＭＳ Ｐゴシック"/>
        <family val="3"/>
        <charset val="128"/>
      </rPr>
      <t>0</t>
    </r>
    <r>
      <rPr>
        <sz val="11"/>
        <color theme="1"/>
        <rFont val="ＭＳ Ｐゴシック"/>
        <family val="3"/>
        <charset val="128"/>
        <scheme val="minor"/>
      </rPr>
      <t>|)　p値ではないので、注意！</t>
    </r>
    <rPh sb="12" eb="13">
      <t>チ</t>
    </rPh>
    <rPh sb="20" eb="22">
      <t>チュウイ</t>
    </rPh>
    <phoneticPr fontId="4"/>
  </si>
  <si>
    <t>【解答】</t>
    <rPh sb="1" eb="3">
      <t>カイトウ</t>
    </rPh>
    <phoneticPr fontId="4"/>
  </si>
  <si>
    <r>
      <t xml:space="preserve">* </t>
    </r>
    <r>
      <rPr>
        <sz val="12"/>
        <color theme="1"/>
        <rFont val="ＭＳ Ｐゴシック"/>
        <family val="3"/>
        <charset val="128"/>
      </rPr>
      <t>有意水準</t>
    </r>
    <r>
      <rPr>
        <sz val="12"/>
        <color theme="1"/>
        <rFont val="Times New Roman"/>
        <family val="1"/>
      </rPr>
      <t>5%</t>
    </r>
    <r>
      <rPr>
        <sz val="12"/>
        <color theme="1"/>
        <rFont val="ＭＳ Ｐゴシック"/>
        <family val="3"/>
        <charset val="128"/>
      </rPr>
      <t>で有意</t>
    </r>
    <rPh sb="2" eb="4">
      <t>ユウイ</t>
    </rPh>
    <rPh sb="4" eb="6">
      <t>スイジュン</t>
    </rPh>
    <rPh sb="9" eb="11">
      <t>ユウイ</t>
    </rPh>
    <phoneticPr fontId="4"/>
  </si>
  <si>
    <r>
      <t xml:space="preserve">** </t>
    </r>
    <r>
      <rPr>
        <sz val="12"/>
        <color theme="1"/>
        <rFont val="ＭＳ Ｐゴシック"/>
        <family val="3"/>
        <charset val="128"/>
      </rPr>
      <t>有意水準</t>
    </r>
    <r>
      <rPr>
        <sz val="12"/>
        <color theme="1"/>
        <rFont val="Times New Roman"/>
        <family val="1"/>
      </rPr>
      <t>1%</t>
    </r>
    <r>
      <rPr>
        <sz val="12"/>
        <color theme="1"/>
        <rFont val="ＭＳ Ｐ明朝"/>
        <family val="1"/>
        <charset val="128"/>
      </rPr>
      <t>で有意</t>
    </r>
    <r>
      <rPr>
        <sz val="12"/>
        <color theme="1"/>
        <rFont val="ＭＳ Ｐゴシック"/>
        <family val="3"/>
        <charset val="128"/>
      </rPr>
      <t/>
    </r>
    <rPh sb="3" eb="5">
      <t>ユウイ</t>
    </rPh>
    <rPh sb="5" eb="7">
      <t>スイジュン</t>
    </rPh>
    <rPh sb="10" eb="12">
      <t>ユウイ</t>
    </rPh>
    <phoneticPr fontId="4"/>
  </si>
  <si>
    <r>
      <rPr>
        <sz val="12"/>
        <color theme="1"/>
        <rFont val="ＭＳ Ｐゴシック"/>
        <family val="3"/>
        <charset val="128"/>
      </rPr>
      <t>・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Ｐゴシック"/>
        <family val="3"/>
        <charset val="128"/>
      </rPr>
      <t>有意水準</t>
    </r>
    <r>
      <rPr>
        <sz val="12"/>
        <color theme="1"/>
        <rFont val="Times New Roman"/>
        <family val="1"/>
      </rPr>
      <t>10%</t>
    </r>
    <r>
      <rPr>
        <sz val="12"/>
        <color theme="1"/>
        <rFont val="ＭＳ Ｐ明朝"/>
        <family val="1"/>
        <charset val="128"/>
      </rPr>
      <t>で有意</t>
    </r>
    <r>
      <rPr>
        <sz val="12"/>
        <color theme="1"/>
        <rFont val="ＭＳ Ｐゴシック"/>
        <family val="3"/>
        <charset val="128"/>
      </rPr>
      <t/>
    </r>
    <rPh sb="2" eb="4">
      <t>ユウイ</t>
    </rPh>
    <rPh sb="4" eb="6">
      <t>スイジュン</t>
    </rPh>
    <rPh sb="10" eb="12">
      <t>ユウイ</t>
    </rPh>
    <phoneticPr fontId="4"/>
  </si>
  <si>
    <t>2013/2から2015/11までのSONYの株価の収益率を調査した。</t>
    <rPh sb="23" eb="25">
      <t>カブカ</t>
    </rPh>
    <rPh sb="26" eb="28">
      <t>シュウエキ</t>
    </rPh>
    <rPh sb="28" eb="29">
      <t>リツ</t>
    </rPh>
    <rPh sb="30" eb="32">
      <t>チョウサ</t>
    </rPh>
    <phoneticPr fontId="16"/>
  </si>
  <si>
    <t>有意</t>
    <rPh sb="0" eb="2">
      <t>ユウイ</t>
    </rPh>
    <phoneticPr fontId="4"/>
  </si>
  <si>
    <t>出典：Yahooファイナンスのデータを収益率に変換</t>
    <rPh sb="0" eb="2">
      <t>シュッテン</t>
    </rPh>
    <rPh sb="19" eb="21">
      <t>シュウエキ</t>
    </rPh>
    <rPh sb="21" eb="22">
      <t>リツ</t>
    </rPh>
    <rPh sb="23" eb="25">
      <t>ヘンカン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</si>
</sst>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Times New Roman"/>
      <family val="1"/>
    </font>
    <font>
      <vertAlign val="subscript"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3333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Times New Roman"/>
      <family val="1"/>
    </font>
    <font>
      <sz val="20"/>
      <color theme="1"/>
      <name val="ＭＳ Ｐゴシック"/>
      <family val="3"/>
      <charset val="128"/>
    </font>
    <font>
      <i/>
      <sz val="20"/>
      <color theme="1"/>
      <name val="Times New Roman"/>
      <family val="1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15" fillId="0" borderId="4" xfId="0" applyFont="1" applyFill="1" applyBorder="1">
      <alignment vertical="center"/>
    </xf>
    <xf numFmtId="0" fontId="13" fillId="0" borderId="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55" fontId="17" fillId="0" borderId="0" xfId="0" applyNumberFormat="1" applyFont="1" applyAlignment="1">
      <alignment vertical="center" wrapText="1"/>
    </xf>
    <xf numFmtId="55" fontId="17" fillId="0" borderId="1" xfId="0" applyNumberFormat="1" applyFont="1" applyBorder="1" applyAlignment="1">
      <alignment vertical="center" wrapText="1"/>
    </xf>
    <xf numFmtId="0" fontId="19" fillId="0" borderId="0" xfId="0" applyFont="1">
      <alignment vertical="center"/>
    </xf>
    <xf numFmtId="0" fontId="7" fillId="0" borderId="1" xfId="0" applyFont="1" applyFill="1" applyBorder="1">
      <alignment vertical="center"/>
    </xf>
    <xf numFmtId="0" fontId="14" fillId="0" borderId="0" xfId="0" applyFont="1" applyFill="1" applyBorder="1">
      <alignment vertical="center"/>
    </xf>
    <xf numFmtId="55" fontId="17" fillId="0" borderId="0" xfId="0" applyNumberFormat="1" applyFont="1" applyBorder="1" applyAlignment="1">
      <alignment vertical="center" wrapText="1"/>
    </xf>
    <xf numFmtId="0" fontId="1" fillId="0" borderId="0" xfId="2">
      <alignment vertical="center"/>
    </xf>
    <xf numFmtId="0" fontId="1" fillId="0" borderId="1" xfId="2" applyBorder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10</xdr:row>
      <xdr:rowOff>19050</xdr:rowOff>
    </xdr:from>
    <xdr:to>
      <xdr:col>12</xdr:col>
      <xdr:colOff>523875</xdr:colOff>
      <xdr:row>22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876675" y="1733550"/>
          <a:ext cx="5200650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前処理：</a:t>
          </a:r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=</a:t>
          </a:r>
          <a:r>
            <a:rPr kumimoji="1" lang="ja-JP" altLang="en-US" sz="1600"/>
            <a:t>テスト</a:t>
          </a:r>
          <a:r>
            <a:rPr kumimoji="1" lang="en-US" altLang="ja-JP" sz="1600"/>
            <a:t>2</a:t>
          </a:r>
          <a:r>
            <a:rPr kumimoji="1" lang="ja-JP" altLang="en-US" sz="1600"/>
            <a:t>ーテスト</a:t>
          </a:r>
          <a:r>
            <a:rPr kumimoji="1" lang="en-US" altLang="ja-JP" sz="1600"/>
            <a:t>1</a:t>
          </a:r>
        </a:p>
        <a:p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1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, </a:t>
          </a:r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, ..., </a:t>
          </a:r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X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n</a:t>
          </a:r>
        </a:p>
        <a:p>
          <a:r>
            <a:rPr kumimoji="1" lang="en-US" altLang="ja-JP" sz="1600"/>
            <a:t>STEP1. </a:t>
          </a:r>
          <a:r>
            <a:rPr kumimoji="1" lang="ja-JP" altLang="en-US" sz="1600"/>
            <a:t>仮説の設定</a:t>
          </a:r>
          <a:r>
            <a:rPr kumimoji="1" lang="en-US" altLang="ja-JP" sz="1600"/>
            <a:t>. 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=0 vs H</a:t>
          </a:r>
          <a:r>
            <a:rPr kumimoji="1" lang="en-US" altLang="ja-JP" sz="1600" baseline="-250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kumimoji="1" lang="en-US" altLang="ja-JP" sz="1600" i="1">
              <a:latin typeface="Times New Roman" panose="02020603050405020304" pitchFamily="18" charset="0"/>
              <a:cs typeface="Times New Roman" panose="02020603050405020304" pitchFamily="18" charset="0"/>
            </a:rPr>
            <a:t>μ</a:t>
          </a:r>
          <a:r>
            <a:rPr kumimoji="1" lang="en-US" altLang="ja-JP" sz="1600">
              <a:latin typeface="Times New Roman" panose="02020603050405020304" pitchFamily="18" charset="0"/>
              <a:cs typeface="Times New Roman" panose="02020603050405020304" pitchFamily="18" charset="0"/>
            </a:rPr>
            <a:t>&gt;0</a:t>
          </a:r>
        </a:p>
        <a:p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STEP2.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有意水準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を決める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kumimoji="1" lang="ja-JP" altLang="en-US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 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α=0.05</a:t>
          </a:r>
          <a:endParaRPr kumimoji="1" lang="en-US" altLang="ja-JP" sz="1600"/>
        </a:p>
        <a:p>
          <a:r>
            <a:rPr kumimoji="1" lang="en-US" altLang="ja-JP" sz="1600"/>
            <a:t>STEP3. p</a:t>
          </a:r>
          <a:r>
            <a:rPr kumimoji="1" lang="ja-JP" altLang="en-US" sz="1600"/>
            <a:t>値を求める</a:t>
          </a:r>
          <a:r>
            <a:rPr kumimoji="1" lang="en-US" altLang="ja-JP" sz="1600"/>
            <a:t>.</a:t>
          </a:r>
        </a:p>
        <a:p>
          <a:r>
            <a:rPr kumimoji="1" lang="en-US" altLang="ja-JP" sz="1600"/>
            <a:t>p</a:t>
          </a:r>
          <a:r>
            <a:rPr kumimoji="1" lang="ja-JP" altLang="en-US" sz="1600"/>
            <a:t>値</a:t>
          </a:r>
          <a:r>
            <a:rPr kumimoji="1" lang="en-US" altLang="ja-JP" sz="1600"/>
            <a:t>&lt;0.05 </a:t>
          </a:r>
          <a:r>
            <a:rPr kumimoji="1" lang="ja-JP" altLang="en-US" sz="1600"/>
            <a:t>⇔ 帰無仮説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kumimoji="1" lang="en-US" altLang="ja-JP" sz="16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600"/>
            <a:t>を棄却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en-US" altLang="ja-JP" sz="1600"/>
            <a:t>※</a:t>
          </a:r>
          <a:r>
            <a:rPr kumimoji="1" lang="ja-JP" altLang="en-US" sz="1600"/>
            <a:t>　</a:t>
          </a:r>
          <a:r>
            <a:rPr kumimoji="1" lang="en-US" altLang="ja-JP" sz="1600"/>
            <a:t>p</a:t>
          </a:r>
          <a:r>
            <a:rPr kumimoji="1" lang="ja-JP" altLang="en-US" sz="1600"/>
            <a:t>値が小さい</a:t>
          </a:r>
          <a:r>
            <a:rPr kumimoji="1" lang="en-US" altLang="ja-JP" sz="1600"/>
            <a:t>=</a:t>
          </a:r>
          <a:r>
            <a:rPr kumimoji="1" lang="ja-JP" altLang="en-US" sz="1600"/>
            <a:t>実際のデータは帰無仮説からずれている。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133350</xdr:rowOff>
        </xdr:from>
        <xdr:to>
          <xdr:col>7</xdr:col>
          <xdr:colOff>209550</xdr:colOff>
          <xdr:row>79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80</xdr:row>
          <xdr:rowOff>9525</xdr:rowOff>
        </xdr:from>
        <xdr:to>
          <xdr:col>8</xdr:col>
          <xdr:colOff>400050</xdr:colOff>
          <xdr:row>83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371475</xdr:colOff>
      <xdr:row>64</xdr:row>
      <xdr:rowOff>95250</xdr:rowOff>
    </xdr:from>
    <xdr:to>
      <xdr:col>8</xdr:col>
      <xdr:colOff>228600</xdr:colOff>
      <xdr:row>74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3438525" y="11068050"/>
          <a:ext cx="2600325" cy="1781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1. </a:t>
          </a:r>
          <a:r>
            <a:rPr kumimoji="1" lang="ja-JP" altLang="en-US" sz="1600"/>
            <a:t>標本平均を求める</a:t>
          </a:r>
          <a:endParaRPr kumimoji="1" lang="en-US" altLang="ja-JP" sz="1600"/>
        </a:p>
        <a:p>
          <a:r>
            <a:rPr kumimoji="1" lang="en-US" altLang="ja-JP" sz="1600"/>
            <a:t>=average(</a:t>
          </a:r>
          <a:r>
            <a:rPr kumimoji="1" lang="ja-JP" altLang="en-US" sz="1600"/>
            <a:t>データの範囲</a:t>
          </a:r>
          <a:r>
            <a:rPr kumimoji="1" lang="en-US" altLang="ja-JP" sz="1600"/>
            <a:t>)</a:t>
          </a:r>
        </a:p>
        <a:p>
          <a:r>
            <a:rPr kumimoji="1" lang="en-US" altLang="ja-JP" sz="1600"/>
            <a:t>2. </a:t>
          </a:r>
          <a:r>
            <a:rPr kumimoji="1" lang="ja-JP" altLang="en-US" sz="1600"/>
            <a:t>標本分散を求める</a:t>
          </a:r>
          <a:endParaRPr kumimoji="1" lang="en-US" altLang="ja-JP" sz="1600"/>
        </a:p>
        <a:p>
          <a:r>
            <a:rPr kumimoji="1" lang="en-US" altLang="ja-JP" sz="1600"/>
            <a:t>=VAR.P(</a:t>
          </a:r>
          <a:r>
            <a:rPr kumimoji="1" lang="ja-JP" altLang="en-US" sz="1600"/>
            <a:t>データの範囲</a:t>
          </a:r>
          <a:r>
            <a:rPr kumimoji="1" lang="en-US" altLang="ja-JP" sz="1600"/>
            <a:t>)</a:t>
          </a:r>
        </a:p>
        <a:p>
          <a:r>
            <a:rPr kumimoji="1" lang="en-US" altLang="ja-JP" sz="1600"/>
            <a:t>3. </a:t>
          </a:r>
          <a:r>
            <a:rPr kumimoji="1" lang="ja-JP" altLang="en-US" sz="1600"/>
            <a:t>データの個数を求める</a:t>
          </a:r>
          <a:endParaRPr kumimoji="1" lang="en-US" altLang="ja-JP" sz="1600"/>
        </a:p>
        <a:p>
          <a:r>
            <a:rPr kumimoji="1" lang="en-US" altLang="ja-JP" sz="1600"/>
            <a:t>=count(</a:t>
          </a:r>
          <a:r>
            <a:rPr kumimoji="1" lang="ja-JP" altLang="en-US" sz="1600"/>
            <a:t>データの範囲</a:t>
          </a:r>
          <a:r>
            <a:rPr kumimoji="1" lang="en-US" altLang="ja-JP" sz="1600"/>
            <a:t>)</a:t>
          </a:r>
          <a:endParaRPr kumimoji="1" lang="ja-JP" alt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11</xdr:row>
      <xdr:rowOff>161926</xdr:rowOff>
    </xdr:from>
    <xdr:to>
      <xdr:col>7</xdr:col>
      <xdr:colOff>390525</xdr:colOff>
      <xdr:row>13</xdr:row>
      <xdr:rowOff>171451</xdr:rowOff>
    </xdr:to>
    <xdr:sp macro="" textlink="">
      <xdr:nvSpPr>
        <xdr:cNvPr id="2" name="テキスト ボックス 1"/>
        <xdr:cNvSpPr txBox="1"/>
      </xdr:nvSpPr>
      <xdr:spPr>
        <a:xfrm>
          <a:off x="2828925" y="2371726"/>
          <a:ext cx="29718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p</a:t>
          </a:r>
          <a:r>
            <a:rPr kumimoji="1" lang="ja-JP" altLang="en-US" sz="1600"/>
            <a:t>値</a:t>
          </a:r>
          <a:r>
            <a:rPr kumimoji="1" lang="en-US" altLang="ja-JP" sz="1600"/>
            <a:t>&lt;0.05 </a:t>
          </a:r>
          <a:r>
            <a:rPr kumimoji="1" lang="ja-JP" altLang="en-US" sz="1600"/>
            <a:t>⇔ 帰無仮説</a:t>
          </a: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kumimoji="1" lang="en-US" altLang="ja-JP" sz="16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kumimoji="1" lang="ja-JP" altLang="en-US" sz="1600"/>
            <a:t>を棄却</a:t>
          </a:r>
        </a:p>
      </xdr:txBody>
    </xdr:sp>
    <xdr:clientData/>
  </xdr:twoCellAnchor>
  <xdr:twoCellAnchor>
    <xdr:from>
      <xdr:col>2</xdr:col>
      <xdr:colOff>676275</xdr:colOff>
      <xdr:row>3</xdr:row>
      <xdr:rowOff>95251</xdr:rowOff>
    </xdr:from>
    <xdr:to>
      <xdr:col>5</xdr:col>
      <xdr:colOff>28575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2657475" y="771526"/>
          <a:ext cx="1409700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n</a:t>
          </a:r>
          <a:r>
            <a:rPr kumimoji="1" lang="ja-JP" altLang="en-US" sz="1600"/>
            <a:t>≧</a:t>
          </a:r>
          <a:r>
            <a:rPr kumimoji="1" lang="en-US" altLang="ja-JP" sz="1600"/>
            <a:t>30</a:t>
          </a:r>
          <a:r>
            <a:rPr kumimoji="1" lang="ja-JP" altLang="en-US" sz="1600"/>
            <a:t>に注意</a:t>
          </a:r>
        </a:p>
      </xdr:txBody>
    </xdr:sp>
    <xdr:clientData/>
  </xdr:twoCellAnchor>
  <xdr:twoCellAnchor>
    <xdr:from>
      <xdr:col>3</xdr:col>
      <xdr:colOff>152400</xdr:colOff>
      <xdr:row>13</xdr:row>
      <xdr:rowOff>276225</xdr:rowOff>
    </xdr:from>
    <xdr:to>
      <xdr:col>9</xdr:col>
      <xdr:colOff>666750</xdr:colOff>
      <xdr:row>26</xdr:row>
      <xdr:rowOff>142875</xdr:rowOff>
    </xdr:to>
    <xdr:sp macro="" textlink="">
      <xdr:nvSpPr>
        <xdr:cNvPr id="4" name="テキスト ボックス 3"/>
        <xdr:cNvSpPr txBox="1"/>
      </xdr:nvSpPr>
      <xdr:spPr>
        <a:xfrm>
          <a:off x="2819400" y="2952750"/>
          <a:ext cx="46291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(I) Z:</a:t>
          </a:r>
          <a:r>
            <a:rPr kumimoji="1" lang="ja-JP" altLang="en-US" sz="1600"/>
            <a:t>標準正規分布</a:t>
          </a:r>
          <a:r>
            <a:rPr kumimoji="1" lang="en-US" altLang="ja-JP" sz="1600"/>
            <a:t>N(0,1)</a:t>
          </a:r>
          <a:r>
            <a:rPr kumimoji="1" lang="ja-JP" altLang="en-US" sz="1600"/>
            <a:t>に従う確率変数</a:t>
          </a:r>
          <a:r>
            <a:rPr kumimoji="1" lang="en-US" altLang="ja-JP" sz="1600"/>
            <a:t>.</a:t>
          </a:r>
        </a:p>
        <a:p>
          <a:r>
            <a:rPr kumimoji="1" lang="en-US" altLang="ja-JP" sz="1600"/>
            <a:t>P(Z</a:t>
          </a:r>
          <a:r>
            <a:rPr kumimoji="1" lang="ja-JP" altLang="en-US" sz="1600"/>
            <a:t>≦</a:t>
          </a:r>
          <a:r>
            <a:rPr kumimoji="1" lang="en-US" altLang="ja-JP" sz="1600"/>
            <a:t>a)</a:t>
          </a:r>
          <a:r>
            <a:rPr kumimoji="1" lang="ja-JP" altLang="en-US" sz="1600"/>
            <a:t>を求めるには</a:t>
          </a:r>
          <a:endParaRPr kumimoji="1" lang="en-US" altLang="ja-JP" sz="1600"/>
        </a:p>
        <a:p>
          <a:r>
            <a:rPr kumimoji="1" lang="en-US" altLang="ja-JP" sz="1600">
              <a:solidFill>
                <a:srgbClr val="FF0000"/>
              </a:solidFill>
            </a:rPr>
            <a:t>=NORMDIST(a,0,1,TRUE)</a:t>
          </a:r>
        </a:p>
        <a:p>
          <a:endParaRPr kumimoji="1" lang="en-US" altLang="ja-JP" sz="1600"/>
        </a:p>
        <a:p>
          <a:r>
            <a:rPr kumimoji="1" lang="en-US" altLang="ja-JP" sz="1600"/>
            <a:t>(II) T:</a:t>
          </a:r>
          <a:r>
            <a:rPr kumimoji="1" lang="ja-JP" altLang="en-US" sz="1600"/>
            <a:t>自由度</a:t>
          </a:r>
          <a:r>
            <a:rPr kumimoji="1" lang="en-US" altLang="ja-JP" sz="1600"/>
            <a:t>v</a:t>
          </a:r>
          <a:r>
            <a:rPr kumimoji="1" lang="ja-JP" altLang="en-US" sz="1600"/>
            <a:t>の</a:t>
          </a:r>
          <a:r>
            <a:rPr kumimoji="1" lang="en-US" altLang="ja-JP" sz="1600"/>
            <a:t>t</a:t>
          </a:r>
          <a:r>
            <a:rPr kumimoji="1" lang="ja-JP" altLang="en-US" sz="1600"/>
            <a:t>分布</a:t>
          </a:r>
          <a:r>
            <a:rPr kumimoji="1" lang="en-US" altLang="ja-JP" sz="1600"/>
            <a:t>.</a:t>
          </a:r>
        </a:p>
        <a:p>
          <a:r>
            <a:rPr kumimoji="1" lang="en-US" altLang="ja-JP" sz="1600"/>
            <a:t>P(T</a:t>
          </a:r>
          <a:r>
            <a:rPr kumimoji="1" lang="ja-JP" altLang="en-US" sz="1600"/>
            <a:t>≦</a:t>
          </a:r>
          <a:r>
            <a:rPr kumimoji="1" lang="en-US" altLang="ja-JP" sz="1600"/>
            <a:t>a)</a:t>
          </a:r>
          <a:r>
            <a:rPr kumimoji="1" lang="ja-JP" altLang="en-US" sz="1600"/>
            <a:t>を求めるには</a:t>
          </a:r>
          <a:endParaRPr kumimoji="1" lang="en-US" altLang="ja-JP" sz="1600"/>
        </a:p>
        <a:p>
          <a:r>
            <a:rPr kumimoji="1" lang="en-US" altLang="ja-JP" sz="1600">
              <a:solidFill>
                <a:srgbClr val="0070C0"/>
              </a:solidFill>
            </a:rPr>
            <a:t>=T.DIST(a,v,1)</a:t>
          </a:r>
          <a:r>
            <a:rPr kumimoji="1" lang="ja-JP" altLang="en-US" sz="1600">
              <a:solidFill>
                <a:srgbClr val="0070C0"/>
              </a:solidFill>
            </a:rPr>
            <a:t>　←今は使わない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11</xdr:row>
      <xdr:rowOff>161925</xdr:rowOff>
    </xdr:from>
    <xdr:to>
      <xdr:col>11</xdr:col>
      <xdr:colOff>647700</xdr:colOff>
      <xdr:row>22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676650" y="2095500"/>
          <a:ext cx="4629150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(I) Z:</a:t>
          </a:r>
          <a:r>
            <a:rPr kumimoji="1" lang="ja-JP" altLang="en-US" sz="1600"/>
            <a:t>標準正規分布</a:t>
          </a:r>
          <a:r>
            <a:rPr kumimoji="1" lang="en-US" altLang="ja-JP" sz="1600"/>
            <a:t>N(0,1)</a:t>
          </a:r>
          <a:r>
            <a:rPr kumimoji="1" lang="ja-JP" altLang="en-US" sz="1600"/>
            <a:t>に従う確率変数</a:t>
          </a:r>
          <a:r>
            <a:rPr kumimoji="1" lang="en-US" altLang="ja-JP" sz="1600"/>
            <a:t>.</a:t>
          </a:r>
        </a:p>
        <a:p>
          <a:r>
            <a:rPr kumimoji="1" lang="en-US" altLang="ja-JP" sz="1600"/>
            <a:t>P(Z</a:t>
          </a:r>
          <a:r>
            <a:rPr kumimoji="1" lang="ja-JP" altLang="en-US" sz="1600"/>
            <a:t>≦</a:t>
          </a:r>
          <a:r>
            <a:rPr kumimoji="1" lang="en-US" altLang="ja-JP" sz="1600"/>
            <a:t>a)</a:t>
          </a:r>
          <a:r>
            <a:rPr kumimoji="1" lang="ja-JP" altLang="en-US" sz="1600"/>
            <a:t>を求めるには</a:t>
          </a:r>
          <a:endParaRPr kumimoji="1" lang="en-US" altLang="ja-JP" sz="1600"/>
        </a:p>
        <a:p>
          <a:r>
            <a:rPr kumimoji="1" lang="en-US" altLang="ja-JP" sz="1600">
              <a:solidFill>
                <a:srgbClr val="FF0000"/>
              </a:solidFill>
            </a:rPr>
            <a:t>=NORMDIST(a,0,1,TRUE)</a:t>
          </a:r>
        </a:p>
        <a:p>
          <a:endParaRPr kumimoji="1" lang="en-US" altLang="ja-JP" sz="1600"/>
        </a:p>
        <a:p>
          <a:r>
            <a:rPr kumimoji="1" lang="en-US" altLang="ja-JP" sz="1600"/>
            <a:t>(II) T:</a:t>
          </a:r>
          <a:r>
            <a:rPr kumimoji="1" lang="ja-JP" altLang="en-US" sz="1600"/>
            <a:t>自由度</a:t>
          </a:r>
          <a:r>
            <a:rPr kumimoji="1" lang="en-US" altLang="ja-JP" sz="1600"/>
            <a:t>v</a:t>
          </a:r>
          <a:r>
            <a:rPr kumimoji="1" lang="ja-JP" altLang="en-US" sz="1600"/>
            <a:t>の</a:t>
          </a:r>
          <a:r>
            <a:rPr kumimoji="1" lang="en-US" altLang="ja-JP" sz="1600"/>
            <a:t>t</a:t>
          </a:r>
          <a:r>
            <a:rPr kumimoji="1" lang="ja-JP" altLang="en-US" sz="1600"/>
            <a:t>分布</a:t>
          </a:r>
          <a:r>
            <a:rPr kumimoji="1" lang="en-US" altLang="ja-JP" sz="1600"/>
            <a:t>.</a:t>
          </a:r>
        </a:p>
        <a:p>
          <a:r>
            <a:rPr kumimoji="1" lang="en-US" altLang="ja-JP" sz="1600"/>
            <a:t>P(T</a:t>
          </a:r>
          <a:r>
            <a:rPr kumimoji="1" lang="ja-JP" altLang="en-US" sz="1600"/>
            <a:t>≦</a:t>
          </a:r>
          <a:r>
            <a:rPr kumimoji="1" lang="en-US" altLang="ja-JP" sz="1600"/>
            <a:t>a)</a:t>
          </a:r>
          <a:r>
            <a:rPr kumimoji="1" lang="ja-JP" altLang="en-US" sz="1600"/>
            <a:t>を求めるには</a:t>
          </a:r>
          <a:endParaRPr kumimoji="1" lang="en-US" altLang="ja-JP" sz="1600"/>
        </a:p>
        <a:p>
          <a:r>
            <a:rPr kumimoji="1" lang="en-US" altLang="ja-JP" sz="1600">
              <a:solidFill>
                <a:srgbClr val="0070C0"/>
              </a:solidFill>
            </a:rPr>
            <a:t>=T.DIST(a,v,1)</a:t>
          </a:r>
          <a:endParaRPr kumimoji="1" lang="ja-JP" altLang="en-US" sz="16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topLeftCell="A56" workbookViewId="0">
      <selection activeCell="L73" sqref="L73"/>
    </sheetView>
  </sheetViews>
  <sheetFormatPr defaultRowHeight="13.5"/>
  <cols>
    <col min="4" max="4" width="13.25" customWidth="1"/>
  </cols>
  <sheetData>
    <row r="1" spans="1:6">
      <c r="A1" s="3" t="s">
        <v>1</v>
      </c>
      <c r="B1" s="2" t="s">
        <v>6</v>
      </c>
      <c r="C1" s="3" t="s">
        <v>8</v>
      </c>
      <c r="D1" s="3" t="s">
        <v>38</v>
      </c>
      <c r="F1" t="s">
        <v>2</v>
      </c>
    </row>
    <row r="2" spans="1:6">
      <c r="A2">
        <v>1</v>
      </c>
      <c r="B2" s="1">
        <v>61</v>
      </c>
      <c r="C2">
        <v>62</v>
      </c>
      <c r="D2">
        <f>C2-B2</f>
        <v>1</v>
      </c>
      <c r="F2" t="s">
        <v>3</v>
      </c>
    </row>
    <row r="3" spans="1:6">
      <c r="A3">
        <v>2</v>
      </c>
      <c r="B3" s="1">
        <v>49</v>
      </c>
      <c r="C3">
        <v>50</v>
      </c>
      <c r="D3">
        <f t="shared" ref="D3:D66" si="0">C3-B3</f>
        <v>1</v>
      </c>
      <c r="F3" t="s">
        <v>4</v>
      </c>
    </row>
    <row r="4" spans="1:6">
      <c r="A4">
        <v>3</v>
      </c>
      <c r="B4" s="1">
        <v>51</v>
      </c>
      <c r="C4">
        <v>54</v>
      </c>
      <c r="D4">
        <f t="shared" si="0"/>
        <v>3</v>
      </c>
      <c r="F4" t="s">
        <v>20</v>
      </c>
    </row>
    <row r="5" spans="1:6">
      <c r="A5">
        <v>4</v>
      </c>
      <c r="B5" s="1">
        <v>51</v>
      </c>
      <c r="C5">
        <v>56</v>
      </c>
      <c r="D5">
        <f t="shared" si="0"/>
        <v>5</v>
      </c>
    </row>
    <row r="6" spans="1:6">
      <c r="A6">
        <v>5</v>
      </c>
      <c r="B6" s="1">
        <v>59</v>
      </c>
      <c r="C6">
        <v>60</v>
      </c>
      <c r="D6">
        <f t="shared" si="0"/>
        <v>1</v>
      </c>
      <c r="F6" t="s">
        <v>49</v>
      </c>
    </row>
    <row r="7" spans="1:6">
      <c r="A7">
        <v>6</v>
      </c>
      <c r="B7" s="1">
        <v>36</v>
      </c>
      <c r="C7">
        <v>39</v>
      </c>
      <c r="D7">
        <f t="shared" si="0"/>
        <v>3</v>
      </c>
    </row>
    <row r="8" spans="1:6">
      <c r="A8">
        <v>7</v>
      </c>
      <c r="B8" s="1">
        <v>55</v>
      </c>
      <c r="C8">
        <v>56</v>
      </c>
      <c r="D8">
        <f t="shared" si="0"/>
        <v>1</v>
      </c>
    </row>
    <row r="9" spans="1:6">
      <c r="A9">
        <v>8</v>
      </c>
      <c r="B9" s="1">
        <v>44</v>
      </c>
      <c r="C9">
        <v>39</v>
      </c>
      <c r="D9">
        <f t="shared" si="0"/>
        <v>-5</v>
      </c>
    </row>
    <row r="10" spans="1:6">
      <c r="A10">
        <v>9</v>
      </c>
      <c r="B10" s="1">
        <v>40</v>
      </c>
      <c r="C10">
        <v>45</v>
      </c>
      <c r="D10">
        <f t="shared" si="0"/>
        <v>5</v>
      </c>
    </row>
    <row r="11" spans="1:6">
      <c r="A11">
        <v>10</v>
      </c>
      <c r="B11">
        <v>55</v>
      </c>
      <c r="C11">
        <v>54</v>
      </c>
      <c r="D11">
        <f t="shared" si="0"/>
        <v>-1</v>
      </c>
    </row>
    <row r="12" spans="1:6">
      <c r="A12">
        <v>11</v>
      </c>
      <c r="B12">
        <v>51</v>
      </c>
      <c r="C12">
        <v>43</v>
      </c>
      <c r="D12">
        <f t="shared" si="0"/>
        <v>-8</v>
      </c>
    </row>
    <row r="13" spans="1:6">
      <c r="A13">
        <v>12</v>
      </c>
      <c r="B13">
        <v>53</v>
      </c>
      <c r="C13">
        <v>41</v>
      </c>
      <c r="D13">
        <f t="shared" si="0"/>
        <v>-12</v>
      </c>
    </row>
    <row r="14" spans="1:6">
      <c r="A14">
        <v>13</v>
      </c>
      <c r="B14">
        <v>38</v>
      </c>
      <c r="C14">
        <v>43</v>
      </c>
      <c r="D14">
        <f t="shared" si="0"/>
        <v>5</v>
      </c>
    </row>
    <row r="15" spans="1:6">
      <c r="A15">
        <v>14</v>
      </c>
      <c r="B15">
        <v>63</v>
      </c>
      <c r="C15">
        <v>62</v>
      </c>
      <c r="D15">
        <f t="shared" si="0"/>
        <v>-1</v>
      </c>
    </row>
    <row r="16" spans="1:6">
      <c r="A16">
        <v>15</v>
      </c>
      <c r="B16">
        <v>51</v>
      </c>
      <c r="C16">
        <v>62</v>
      </c>
      <c r="D16">
        <f t="shared" si="0"/>
        <v>11</v>
      </c>
    </row>
    <row r="17" spans="1:4">
      <c r="A17">
        <v>16</v>
      </c>
      <c r="B17">
        <v>60</v>
      </c>
      <c r="C17">
        <v>50</v>
      </c>
      <c r="D17">
        <f t="shared" si="0"/>
        <v>-10</v>
      </c>
    </row>
    <row r="18" spans="1:4">
      <c r="A18">
        <v>17</v>
      </c>
      <c r="B18">
        <v>57</v>
      </c>
      <c r="C18">
        <v>50</v>
      </c>
      <c r="D18">
        <f t="shared" si="0"/>
        <v>-7</v>
      </c>
    </row>
    <row r="19" spans="1:4">
      <c r="A19">
        <v>18</v>
      </c>
      <c r="B19">
        <v>40</v>
      </c>
      <c r="C19">
        <v>35</v>
      </c>
      <c r="D19">
        <f t="shared" si="0"/>
        <v>-5</v>
      </c>
    </row>
    <row r="20" spans="1:4">
      <c r="A20">
        <v>19</v>
      </c>
      <c r="B20">
        <v>31</v>
      </c>
      <c r="C20">
        <v>29</v>
      </c>
      <c r="D20">
        <f t="shared" si="0"/>
        <v>-2</v>
      </c>
    </row>
    <row r="21" spans="1:4">
      <c r="A21">
        <v>20</v>
      </c>
      <c r="B21">
        <v>52</v>
      </c>
      <c r="C21">
        <v>47</v>
      </c>
      <c r="D21">
        <f t="shared" si="0"/>
        <v>-5</v>
      </c>
    </row>
    <row r="22" spans="1:4">
      <c r="A22">
        <v>21</v>
      </c>
      <c r="B22">
        <v>57</v>
      </c>
      <c r="C22">
        <v>56</v>
      </c>
      <c r="D22">
        <f t="shared" si="0"/>
        <v>-1</v>
      </c>
    </row>
    <row r="23" spans="1:4">
      <c r="A23">
        <v>22</v>
      </c>
      <c r="B23">
        <v>39</v>
      </c>
      <c r="C23">
        <v>47</v>
      </c>
      <c r="D23">
        <f t="shared" si="0"/>
        <v>8</v>
      </c>
    </row>
    <row r="24" spans="1:4">
      <c r="A24">
        <v>23</v>
      </c>
      <c r="B24">
        <v>63</v>
      </c>
      <c r="C24">
        <v>52</v>
      </c>
      <c r="D24">
        <f t="shared" si="0"/>
        <v>-11</v>
      </c>
    </row>
    <row r="25" spans="1:4">
      <c r="A25">
        <v>24</v>
      </c>
      <c r="B25">
        <v>51</v>
      </c>
      <c r="C25">
        <v>62</v>
      </c>
      <c r="D25">
        <f t="shared" si="0"/>
        <v>11</v>
      </c>
    </row>
    <row r="26" spans="1:4">
      <c r="A26">
        <v>25</v>
      </c>
      <c r="B26">
        <v>59</v>
      </c>
      <c r="C26">
        <v>62</v>
      </c>
      <c r="D26">
        <f t="shared" si="0"/>
        <v>3</v>
      </c>
    </row>
    <row r="27" spans="1:4">
      <c r="A27">
        <v>26</v>
      </c>
      <c r="B27">
        <v>63</v>
      </c>
      <c r="C27">
        <v>52</v>
      </c>
      <c r="D27">
        <f t="shared" si="0"/>
        <v>-11</v>
      </c>
    </row>
    <row r="28" spans="1:4">
      <c r="A28">
        <v>27</v>
      </c>
      <c r="B28">
        <v>70</v>
      </c>
      <c r="C28">
        <v>68</v>
      </c>
      <c r="D28">
        <f t="shared" si="0"/>
        <v>-2</v>
      </c>
    </row>
    <row r="29" spans="1:4">
      <c r="A29">
        <v>28</v>
      </c>
      <c r="B29">
        <v>51</v>
      </c>
      <c r="C29">
        <v>45</v>
      </c>
      <c r="D29">
        <f t="shared" si="0"/>
        <v>-6</v>
      </c>
    </row>
    <row r="30" spans="1:4">
      <c r="A30">
        <v>29</v>
      </c>
      <c r="B30">
        <v>57</v>
      </c>
      <c r="C30">
        <v>58</v>
      </c>
      <c r="D30">
        <f t="shared" si="0"/>
        <v>1</v>
      </c>
    </row>
    <row r="31" spans="1:4">
      <c r="A31">
        <v>30</v>
      </c>
      <c r="B31">
        <v>36</v>
      </c>
      <c r="C31">
        <v>39</v>
      </c>
      <c r="D31">
        <f t="shared" si="0"/>
        <v>3</v>
      </c>
    </row>
    <row r="32" spans="1:4">
      <c r="A32">
        <v>31</v>
      </c>
      <c r="B32">
        <v>61</v>
      </c>
      <c r="C32">
        <v>60</v>
      </c>
      <c r="D32">
        <f t="shared" si="0"/>
        <v>-1</v>
      </c>
    </row>
    <row r="33" spans="1:4">
      <c r="A33">
        <v>32</v>
      </c>
      <c r="B33">
        <v>45</v>
      </c>
      <c r="C33">
        <v>43</v>
      </c>
      <c r="D33">
        <f t="shared" si="0"/>
        <v>-2</v>
      </c>
    </row>
    <row r="34" spans="1:4">
      <c r="A34">
        <v>33</v>
      </c>
      <c r="B34">
        <v>56</v>
      </c>
      <c r="C34">
        <v>58</v>
      </c>
      <c r="D34">
        <f t="shared" si="0"/>
        <v>2</v>
      </c>
    </row>
    <row r="35" spans="1:4">
      <c r="A35">
        <v>34</v>
      </c>
      <c r="B35">
        <v>61</v>
      </c>
      <c r="C35">
        <v>47</v>
      </c>
      <c r="D35">
        <f t="shared" si="0"/>
        <v>-14</v>
      </c>
    </row>
    <row r="36" spans="1:4">
      <c r="A36">
        <v>35</v>
      </c>
      <c r="B36">
        <v>36</v>
      </c>
      <c r="C36">
        <v>39</v>
      </c>
      <c r="D36">
        <f t="shared" si="0"/>
        <v>3</v>
      </c>
    </row>
    <row r="37" spans="1:4">
      <c r="A37">
        <v>36</v>
      </c>
      <c r="B37">
        <v>49</v>
      </c>
      <c r="C37">
        <v>62</v>
      </c>
      <c r="D37">
        <f t="shared" si="0"/>
        <v>13</v>
      </c>
    </row>
    <row r="38" spans="1:4">
      <c r="A38">
        <v>37</v>
      </c>
      <c r="B38">
        <v>60</v>
      </c>
      <c r="C38">
        <v>60</v>
      </c>
      <c r="D38">
        <f t="shared" si="0"/>
        <v>0</v>
      </c>
    </row>
    <row r="39" spans="1:4">
      <c r="A39">
        <v>38</v>
      </c>
      <c r="B39">
        <v>36</v>
      </c>
      <c r="C39">
        <v>43</v>
      </c>
      <c r="D39">
        <f t="shared" si="0"/>
        <v>7</v>
      </c>
    </row>
    <row r="40" spans="1:4">
      <c r="A40">
        <v>39</v>
      </c>
      <c r="B40">
        <v>53</v>
      </c>
      <c r="C40">
        <v>64</v>
      </c>
      <c r="D40">
        <f t="shared" si="0"/>
        <v>11</v>
      </c>
    </row>
    <row r="41" spans="1:4">
      <c r="A41">
        <v>40</v>
      </c>
      <c r="B41">
        <v>49</v>
      </c>
      <c r="C41">
        <v>41</v>
      </c>
      <c r="D41">
        <f t="shared" si="0"/>
        <v>-8</v>
      </c>
    </row>
    <row r="42" spans="1:4">
      <c r="A42">
        <v>41</v>
      </c>
      <c r="B42">
        <v>56</v>
      </c>
      <c r="C42">
        <v>54</v>
      </c>
      <c r="D42">
        <f t="shared" si="0"/>
        <v>-2</v>
      </c>
    </row>
    <row r="43" spans="1:4">
      <c r="A43">
        <v>42</v>
      </c>
      <c r="B43">
        <v>43</v>
      </c>
      <c r="C43">
        <v>47</v>
      </c>
      <c r="D43">
        <f t="shared" si="0"/>
        <v>4</v>
      </c>
    </row>
    <row r="44" spans="1:4">
      <c r="A44">
        <v>43</v>
      </c>
      <c r="B44">
        <v>52</v>
      </c>
      <c r="C44">
        <v>58</v>
      </c>
      <c r="D44">
        <f t="shared" si="0"/>
        <v>6</v>
      </c>
    </row>
    <row r="45" spans="1:4">
      <c r="A45">
        <v>44</v>
      </c>
      <c r="B45">
        <v>59</v>
      </c>
      <c r="C45">
        <v>47</v>
      </c>
      <c r="D45">
        <f t="shared" si="0"/>
        <v>-12</v>
      </c>
    </row>
    <row r="46" spans="1:4">
      <c r="A46">
        <v>45</v>
      </c>
      <c r="B46">
        <v>51</v>
      </c>
      <c r="C46">
        <v>54</v>
      </c>
      <c r="D46">
        <f t="shared" si="0"/>
        <v>3</v>
      </c>
    </row>
    <row r="47" spans="1:4">
      <c r="A47">
        <v>46</v>
      </c>
      <c r="B47">
        <v>51</v>
      </c>
      <c r="C47">
        <v>50</v>
      </c>
      <c r="D47">
        <f t="shared" si="0"/>
        <v>-1</v>
      </c>
    </row>
    <row r="48" spans="1:4">
      <c r="A48">
        <v>47</v>
      </c>
      <c r="B48">
        <v>53</v>
      </c>
      <c r="C48">
        <v>58</v>
      </c>
      <c r="D48">
        <f t="shared" si="0"/>
        <v>5</v>
      </c>
    </row>
    <row r="49" spans="1:4">
      <c r="A49">
        <v>48</v>
      </c>
      <c r="B49">
        <v>52</v>
      </c>
      <c r="C49">
        <v>50</v>
      </c>
      <c r="D49">
        <f t="shared" si="0"/>
        <v>-2</v>
      </c>
    </row>
    <row r="50" spans="1:4">
      <c r="A50">
        <v>49</v>
      </c>
      <c r="B50">
        <v>43</v>
      </c>
      <c r="C50">
        <v>54</v>
      </c>
      <c r="D50">
        <f t="shared" si="0"/>
        <v>11</v>
      </c>
    </row>
    <row r="51" spans="1:4">
      <c r="A51">
        <v>50</v>
      </c>
      <c r="B51">
        <v>63</v>
      </c>
      <c r="C51">
        <v>56</v>
      </c>
      <c r="D51">
        <f t="shared" si="0"/>
        <v>-7</v>
      </c>
    </row>
    <row r="52" spans="1:4">
      <c r="A52">
        <v>51</v>
      </c>
      <c r="B52">
        <v>45</v>
      </c>
      <c r="C52">
        <v>52</v>
      </c>
      <c r="D52">
        <f t="shared" si="0"/>
        <v>7</v>
      </c>
    </row>
    <row r="53" spans="1:4">
      <c r="A53">
        <v>52</v>
      </c>
      <c r="B53">
        <v>56</v>
      </c>
      <c r="C53">
        <v>54</v>
      </c>
      <c r="D53">
        <f t="shared" si="0"/>
        <v>-2</v>
      </c>
    </row>
    <row r="54" spans="1:4">
      <c r="A54">
        <v>53</v>
      </c>
      <c r="B54">
        <v>39</v>
      </c>
      <c r="C54">
        <v>43</v>
      </c>
      <c r="D54">
        <f t="shared" si="0"/>
        <v>4</v>
      </c>
    </row>
    <row r="55" spans="1:4">
      <c r="A55">
        <v>54</v>
      </c>
      <c r="B55">
        <v>44</v>
      </c>
      <c r="C55">
        <v>56</v>
      </c>
      <c r="D55">
        <f t="shared" si="0"/>
        <v>12</v>
      </c>
    </row>
    <row r="56" spans="1:4">
      <c r="A56">
        <v>55</v>
      </c>
      <c r="B56">
        <v>35</v>
      </c>
      <c r="C56">
        <v>35</v>
      </c>
      <c r="D56">
        <f t="shared" si="0"/>
        <v>0</v>
      </c>
    </row>
    <row r="57" spans="1:4">
      <c r="A57">
        <v>56</v>
      </c>
      <c r="B57">
        <v>34</v>
      </c>
      <c r="C57">
        <v>37</v>
      </c>
      <c r="D57">
        <f t="shared" si="0"/>
        <v>3</v>
      </c>
    </row>
    <row r="58" spans="1:4">
      <c r="A58">
        <v>57</v>
      </c>
      <c r="B58">
        <v>61</v>
      </c>
      <c r="C58">
        <v>54</v>
      </c>
      <c r="D58">
        <f t="shared" si="0"/>
        <v>-7</v>
      </c>
    </row>
    <row r="59" spans="1:4">
      <c r="A59">
        <v>58</v>
      </c>
      <c r="B59">
        <v>57</v>
      </c>
      <c r="C59">
        <v>56</v>
      </c>
      <c r="D59">
        <f t="shared" si="0"/>
        <v>-1</v>
      </c>
    </row>
    <row r="60" spans="1:4">
      <c r="A60">
        <v>59</v>
      </c>
      <c r="B60">
        <v>40</v>
      </c>
      <c r="C60">
        <v>41</v>
      </c>
      <c r="D60">
        <f t="shared" si="0"/>
        <v>1</v>
      </c>
    </row>
    <row r="61" spans="1:4">
      <c r="A61">
        <v>60</v>
      </c>
      <c r="B61">
        <v>40</v>
      </c>
      <c r="C61">
        <v>31</v>
      </c>
      <c r="D61">
        <f t="shared" si="0"/>
        <v>-9</v>
      </c>
    </row>
    <row r="62" spans="1:4">
      <c r="A62">
        <v>61</v>
      </c>
      <c r="B62">
        <v>49</v>
      </c>
      <c r="C62">
        <v>58</v>
      </c>
      <c r="D62">
        <f t="shared" si="0"/>
        <v>9</v>
      </c>
    </row>
    <row r="63" spans="1:4">
      <c r="A63">
        <v>62</v>
      </c>
      <c r="B63">
        <v>36</v>
      </c>
      <c r="C63">
        <v>31</v>
      </c>
      <c r="D63">
        <f t="shared" si="0"/>
        <v>-5</v>
      </c>
    </row>
    <row r="64" spans="1:4">
      <c r="A64">
        <v>63</v>
      </c>
      <c r="B64">
        <v>56</v>
      </c>
      <c r="C64">
        <v>56</v>
      </c>
      <c r="D64">
        <f t="shared" si="0"/>
        <v>0</v>
      </c>
    </row>
    <row r="65" spans="1:4">
      <c r="A65">
        <v>64</v>
      </c>
      <c r="B65">
        <v>40</v>
      </c>
      <c r="C65">
        <v>41</v>
      </c>
      <c r="D65">
        <f t="shared" si="0"/>
        <v>1</v>
      </c>
    </row>
    <row r="66" spans="1:4">
      <c r="A66">
        <v>65</v>
      </c>
      <c r="B66">
        <v>52</v>
      </c>
      <c r="C66">
        <v>56</v>
      </c>
      <c r="D66">
        <f t="shared" si="0"/>
        <v>4</v>
      </c>
    </row>
    <row r="67" spans="1:4">
      <c r="A67">
        <v>66</v>
      </c>
      <c r="B67">
        <v>48</v>
      </c>
      <c r="C67">
        <v>47</v>
      </c>
      <c r="D67">
        <f t="shared" ref="D67:D78" si="1">C67-B67</f>
        <v>-1</v>
      </c>
    </row>
    <row r="68" spans="1:4">
      <c r="A68">
        <v>67</v>
      </c>
      <c r="B68">
        <v>68</v>
      </c>
      <c r="C68">
        <v>66</v>
      </c>
      <c r="D68">
        <f t="shared" si="1"/>
        <v>-2</v>
      </c>
    </row>
    <row r="69" spans="1:4">
      <c r="A69">
        <v>68</v>
      </c>
      <c r="B69">
        <v>35</v>
      </c>
      <c r="C69">
        <v>33</v>
      </c>
      <c r="D69">
        <f t="shared" si="1"/>
        <v>-2</v>
      </c>
    </row>
    <row r="70" spans="1:4">
      <c r="A70">
        <v>69</v>
      </c>
      <c r="B70">
        <v>55</v>
      </c>
      <c r="C70">
        <v>54</v>
      </c>
      <c r="D70">
        <f t="shared" si="1"/>
        <v>-1</v>
      </c>
    </row>
    <row r="71" spans="1:4">
      <c r="A71">
        <v>70</v>
      </c>
      <c r="B71">
        <v>42</v>
      </c>
      <c r="C71">
        <v>41</v>
      </c>
      <c r="D71">
        <f t="shared" si="1"/>
        <v>-1</v>
      </c>
    </row>
    <row r="72" spans="1:4">
      <c r="A72">
        <v>71</v>
      </c>
      <c r="B72">
        <v>65</v>
      </c>
      <c r="C72">
        <v>52</v>
      </c>
      <c r="D72">
        <f t="shared" si="1"/>
        <v>-13</v>
      </c>
    </row>
    <row r="73" spans="1:4">
      <c r="A73">
        <v>72</v>
      </c>
      <c r="B73">
        <v>36</v>
      </c>
      <c r="C73">
        <v>47</v>
      </c>
      <c r="D73">
        <f t="shared" si="1"/>
        <v>11</v>
      </c>
    </row>
    <row r="74" spans="1:4">
      <c r="A74">
        <v>73</v>
      </c>
      <c r="B74">
        <v>43</v>
      </c>
      <c r="C74">
        <v>64</v>
      </c>
      <c r="D74">
        <f t="shared" si="1"/>
        <v>21</v>
      </c>
    </row>
    <row r="75" spans="1:4">
      <c r="A75">
        <v>74</v>
      </c>
      <c r="B75">
        <v>40</v>
      </c>
      <c r="C75">
        <v>37</v>
      </c>
      <c r="D75">
        <f t="shared" si="1"/>
        <v>-3</v>
      </c>
    </row>
    <row r="76" spans="1:4">
      <c r="A76">
        <v>75</v>
      </c>
      <c r="B76">
        <v>44</v>
      </c>
      <c r="C76">
        <v>43</v>
      </c>
      <c r="D76">
        <f t="shared" si="1"/>
        <v>-1</v>
      </c>
    </row>
    <row r="77" spans="1:4">
      <c r="A77">
        <v>76</v>
      </c>
      <c r="B77">
        <v>32</v>
      </c>
      <c r="C77">
        <v>35</v>
      </c>
      <c r="D77">
        <f t="shared" si="1"/>
        <v>3</v>
      </c>
    </row>
    <row r="78" spans="1:4">
      <c r="A78" s="3">
        <v>77</v>
      </c>
      <c r="B78" s="3">
        <v>38</v>
      </c>
      <c r="C78" s="3">
        <v>45</v>
      </c>
      <c r="D78" s="3">
        <f t="shared" si="1"/>
        <v>7</v>
      </c>
    </row>
    <row r="79" spans="1:4">
      <c r="C79" t="s">
        <v>29</v>
      </c>
      <c r="D79" s="22"/>
    </row>
    <row r="80" spans="1:4">
      <c r="C80" t="s">
        <v>30</v>
      </c>
      <c r="D80" s="22"/>
    </row>
    <row r="81" spans="1:4">
      <c r="C81" t="s">
        <v>32</v>
      </c>
      <c r="D81" s="24"/>
    </row>
    <row r="84" spans="1:4">
      <c r="A84" s="3"/>
      <c r="B84" s="3"/>
      <c r="C84" s="3"/>
      <c r="D84" s="3"/>
    </row>
    <row r="85" spans="1:4">
      <c r="B85" t="s">
        <v>55</v>
      </c>
      <c r="C85" t="s">
        <v>29</v>
      </c>
      <c r="D85">
        <v>0.33766233766233766</v>
      </c>
    </row>
    <row r="86" spans="1:4">
      <c r="C86" t="s">
        <v>30</v>
      </c>
      <c r="D86">
        <v>44.769101028841291</v>
      </c>
    </row>
    <row r="87" spans="1:4">
      <c r="C87" t="s">
        <v>32</v>
      </c>
      <c r="D87">
        <v>77</v>
      </c>
    </row>
  </sheetData>
  <phoneticPr fontId="4"/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r:id="rId5">
            <anchor moveWithCells="1">
              <from>
                <xdr:col>5</xdr:col>
                <xdr:colOff>9525</xdr:colOff>
                <xdr:row>75</xdr:row>
                <xdr:rowOff>133350</xdr:rowOff>
              </from>
              <to>
                <xdr:col>7</xdr:col>
                <xdr:colOff>209550</xdr:colOff>
                <xdr:row>79</xdr:row>
                <xdr:rowOff>57150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r:id="rId7">
            <anchor moveWithCells="1">
              <from>
                <xdr:col>5</xdr:col>
                <xdr:colOff>9525</xdr:colOff>
                <xdr:row>80</xdr:row>
                <xdr:rowOff>9525</xdr:rowOff>
              </from>
              <to>
                <xdr:col>8</xdr:col>
                <xdr:colOff>400050</xdr:colOff>
                <xdr:row>83</xdr:row>
                <xdr:rowOff>104775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14" sqref="B14"/>
    </sheetView>
  </sheetViews>
  <sheetFormatPr defaultRowHeight="13.5"/>
  <cols>
    <col min="1" max="1" width="13.625" customWidth="1"/>
    <col min="2" max="2" width="12.375" customWidth="1"/>
  </cols>
  <sheetData>
    <row r="1" spans="1:5" ht="26.25">
      <c r="A1" s="30" t="s">
        <v>51</v>
      </c>
    </row>
    <row r="2" spans="1:5">
      <c r="A2" s="3"/>
      <c r="B2" s="15" t="s">
        <v>33</v>
      </c>
    </row>
    <row r="3" spans="1:5">
      <c r="A3" t="s">
        <v>29</v>
      </c>
      <c r="B3" s="22">
        <v>3.1556596762747059E-2</v>
      </c>
      <c r="D3" s="24"/>
      <c r="E3" t="s">
        <v>39</v>
      </c>
    </row>
    <row r="4" spans="1:5">
      <c r="A4" t="s">
        <v>30</v>
      </c>
      <c r="B4" s="22">
        <v>1.2282075713909027E-2</v>
      </c>
    </row>
    <row r="5" spans="1:5">
      <c r="A5" s="3" t="s">
        <v>31</v>
      </c>
      <c r="B5" s="23">
        <v>34</v>
      </c>
    </row>
    <row r="6" spans="1:5">
      <c r="A6" s="12"/>
      <c r="B6" s="12"/>
    </row>
    <row r="7" spans="1:5" ht="23.25">
      <c r="A7" s="31" t="s">
        <v>50</v>
      </c>
      <c r="B7" s="3"/>
    </row>
    <row r="8" spans="1:5" ht="15">
      <c r="A8" s="19" t="s">
        <v>35</v>
      </c>
      <c r="B8" s="20">
        <v>0</v>
      </c>
    </row>
    <row r="9" spans="1:5" ht="15">
      <c r="A9" s="17"/>
      <c r="B9" s="16"/>
    </row>
    <row r="10" spans="1:5">
      <c r="A10" s="12" t="s">
        <v>34</v>
      </c>
      <c r="B10" s="18">
        <f>(B3-B8)/SQRT(B4/B5)</f>
        <v>1.6603273950309025</v>
      </c>
    </row>
    <row r="12" spans="1:5">
      <c r="A12" s="15" t="s">
        <v>22</v>
      </c>
      <c r="B12" s="15" t="s">
        <v>26</v>
      </c>
      <c r="C12" s="15" t="s">
        <v>60</v>
      </c>
    </row>
    <row r="13" spans="1:5" ht="23.25">
      <c r="A13" s="7" t="s">
        <v>36</v>
      </c>
      <c r="B13" s="21">
        <f>NORMDIST(B10,0,1,TRUE)</f>
        <v>0.95157569626278016</v>
      </c>
      <c r="C13" t="str">
        <f>IF(B13&lt;0.01,"**",IF(B13&lt;0.05,"*",IF(B13&lt;0.1,"・","")))</f>
        <v/>
      </c>
    </row>
    <row r="14" spans="1:5" ht="23.25">
      <c r="A14" s="11" t="s">
        <v>37</v>
      </c>
      <c r="B14" s="12">
        <f>1-NORMDIST(B10,0,1,TRUE)</f>
        <v>4.8424303737219843E-2</v>
      </c>
      <c r="C14" t="str">
        <f t="shared" ref="C14:C15" si="0">IF(B14&lt;0.01,"**",IF(B14&lt;0.05,"*",IF(B14&lt;0.1,"・","")))</f>
        <v>*</v>
      </c>
    </row>
    <row r="15" spans="1:5" ht="23.25">
      <c r="A15" s="8" t="s">
        <v>52</v>
      </c>
      <c r="B15" s="3">
        <f>2*(1-NORMDIST(ABS(B10),0,1,TRUE))</f>
        <v>9.6848607474439685E-2</v>
      </c>
      <c r="C15" s="3" t="str">
        <f t="shared" si="0"/>
        <v>・</v>
      </c>
    </row>
    <row r="17" spans="1:1" ht="15.75">
      <c r="A17" s="32" t="s">
        <v>58</v>
      </c>
    </row>
    <row r="18" spans="1:1" ht="15.75">
      <c r="A18" s="32" t="s">
        <v>56</v>
      </c>
    </row>
    <row r="19" spans="1:1" ht="15.75">
      <c r="A19" s="32" t="s">
        <v>57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selection activeCell="E1" sqref="E1:E12"/>
    </sheetView>
  </sheetViews>
  <sheetFormatPr defaultRowHeight="13.5"/>
  <cols>
    <col min="1" max="1" width="12.375" customWidth="1"/>
  </cols>
  <sheetData>
    <row r="1" spans="1:6">
      <c r="A1" s="3" t="s">
        <v>44</v>
      </c>
      <c r="B1" s="25" t="s">
        <v>45</v>
      </c>
      <c r="E1" t="s">
        <v>59</v>
      </c>
    </row>
    <row r="2" spans="1:6" ht="14.25">
      <c r="A2" s="28">
        <v>41306</v>
      </c>
      <c r="B2" s="34">
        <v>-1.7621145374449365E-2</v>
      </c>
      <c r="E2" t="s">
        <v>61</v>
      </c>
    </row>
    <row r="3" spans="1:6" ht="14.25">
      <c r="A3" s="28">
        <v>41334</v>
      </c>
      <c r="B3" s="34">
        <v>0.22720478325859483</v>
      </c>
      <c r="E3" t="s">
        <v>53</v>
      </c>
    </row>
    <row r="4" spans="1:6" ht="14.25">
      <c r="A4" s="28">
        <v>41365</v>
      </c>
      <c r="B4" s="34">
        <v>-1.7661388550548107E-2</v>
      </c>
      <c r="E4" t="s">
        <v>46</v>
      </c>
    </row>
    <row r="5" spans="1:6" ht="14.25">
      <c r="A5" s="28">
        <v>41395</v>
      </c>
      <c r="B5" s="34">
        <v>0.27030378177309355</v>
      </c>
    </row>
    <row r="6" spans="1:6" ht="14.25">
      <c r="A6" s="28">
        <v>41426</v>
      </c>
      <c r="B6" s="34">
        <v>1.4153245485602817E-2</v>
      </c>
      <c r="E6" t="s">
        <v>40</v>
      </c>
    </row>
    <row r="7" spans="1:6" ht="14.25">
      <c r="A7" s="28">
        <v>41456</v>
      </c>
      <c r="B7" s="34">
        <v>-4.8123195380173067E-3</v>
      </c>
      <c r="E7" t="s">
        <v>41</v>
      </c>
    </row>
    <row r="8" spans="1:6" ht="14.25">
      <c r="A8" s="28">
        <v>41487</v>
      </c>
      <c r="B8" s="34">
        <v>-4.6421663442940075E-2</v>
      </c>
      <c r="E8" t="s">
        <v>42</v>
      </c>
    </row>
    <row r="9" spans="1:6" ht="14.25">
      <c r="A9" s="28">
        <v>41518</v>
      </c>
      <c r="B9" s="34">
        <v>6.3894523326571973E-2</v>
      </c>
    </row>
    <row r="10" spans="1:6" ht="14.25">
      <c r="A10" s="28">
        <v>41548</v>
      </c>
      <c r="B10" s="34">
        <v>-0.10533841754051476</v>
      </c>
      <c r="E10" t="s">
        <v>47</v>
      </c>
      <c r="F10" s="27"/>
    </row>
    <row r="11" spans="1:6" ht="14.25">
      <c r="A11" s="28">
        <v>41579</v>
      </c>
      <c r="B11" s="34">
        <v>-5.3276505061268242E-3</v>
      </c>
      <c r="E11" s="26" t="s">
        <v>43</v>
      </c>
    </row>
    <row r="12" spans="1:6" ht="14.25">
      <c r="A12" s="28">
        <v>41609</v>
      </c>
      <c r="B12" s="34">
        <v>-2.1960364220674933E-2</v>
      </c>
      <c r="E12" t="s">
        <v>48</v>
      </c>
    </row>
    <row r="13" spans="1:6" ht="14.25">
      <c r="A13" s="28">
        <v>41640</v>
      </c>
      <c r="B13" s="34">
        <v>-0.10952902519167584</v>
      </c>
    </row>
    <row r="14" spans="1:6" ht="14.25">
      <c r="A14" s="28">
        <v>41671</v>
      </c>
      <c r="B14" s="34">
        <v>9.4710947109471144E-2</v>
      </c>
    </row>
    <row r="15" spans="1:6" ht="14.25">
      <c r="A15" s="28">
        <v>41699</v>
      </c>
      <c r="B15" s="34">
        <v>0.10786516853932593</v>
      </c>
    </row>
    <row r="16" spans="1:6" ht="14.25">
      <c r="A16" s="28">
        <v>41730</v>
      </c>
      <c r="B16" s="34">
        <v>-9.1277890466531453E-2</v>
      </c>
    </row>
    <row r="17" spans="1:2" ht="14.25">
      <c r="A17" s="28">
        <v>41760</v>
      </c>
      <c r="B17" s="34">
        <v>-9.2075892857142905E-2</v>
      </c>
    </row>
    <row r="18" spans="1:2" ht="14.25">
      <c r="A18" s="28">
        <v>41791</v>
      </c>
      <c r="B18" s="34">
        <v>3.3804548248309807E-2</v>
      </c>
    </row>
    <row r="19" spans="1:2" ht="14.25">
      <c r="A19" s="28">
        <v>41821</v>
      </c>
      <c r="B19" s="34">
        <v>5.3507728894173656E-2</v>
      </c>
    </row>
    <row r="20" spans="1:2" ht="14.25">
      <c r="A20" s="28">
        <v>41852</v>
      </c>
      <c r="B20" s="34">
        <v>0.12302483069977432</v>
      </c>
    </row>
    <row r="21" spans="1:2" ht="14.25">
      <c r="A21" s="28">
        <v>41883</v>
      </c>
      <c r="B21" s="34">
        <v>5.0251256281397261E-4</v>
      </c>
    </row>
    <row r="22" spans="1:2" ht="14.25">
      <c r="A22" s="28">
        <v>41913</v>
      </c>
      <c r="B22" s="34">
        <v>4.0683073832245009E-2</v>
      </c>
    </row>
    <row r="23" spans="1:2" ht="14.25">
      <c r="A23" s="28">
        <v>41944</v>
      </c>
      <c r="B23" s="34">
        <v>0.25482625482625476</v>
      </c>
    </row>
    <row r="24" spans="1:2" ht="14.25">
      <c r="A24" s="33">
        <v>41974</v>
      </c>
      <c r="B24" s="34">
        <v>-4.9038461538461586E-2</v>
      </c>
    </row>
    <row r="25" spans="1:2" ht="14.25">
      <c r="A25" s="28">
        <v>42005</v>
      </c>
      <c r="B25" s="34">
        <v>0.12194135490394342</v>
      </c>
    </row>
    <row r="26" spans="1:2" ht="14.25">
      <c r="A26" s="28">
        <v>42036</v>
      </c>
      <c r="B26" s="34">
        <v>0.23089401586157177</v>
      </c>
    </row>
    <row r="27" spans="1:2" ht="14.25">
      <c r="A27" s="28">
        <v>42064</v>
      </c>
      <c r="B27" s="34">
        <v>-6.5749011568311588E-2</v>
      </c>
    </row>
    <row r="28" spans="1:2" ht="14.25">
      <c r="A28" s="28">
        <v>42095</v>
      </c>
      <c r="B28" s="34">
        <v>0.14247648902821308</v>
      </c>
    </row>
    <row r="29" spans="1:2" ht="14.25">
      <c r="A29" s="28">
        <v>42125</v>
      </c>
      <c r="B29" s="34">
        <v>5.9678968308410019E-2</v>
      </c>
    </row>
    <row r="30" spans="1:2" ht="14.25">
      <c r="A30" s="28">
        <v>42156</v>
      </c>
      <c r="B30" s="34">
        <v>-0.10370274469186946</v>
      </c>
    </row>
    <row r="31" spans="1:2" ht="14.25">
      <c r="A31" s="28">
        <v>42186</v>
      </c>
      <c r="B31" s="34">
        <v>2.0655785064278565E-2</v>
      </c>
    </row>
    <row r="32" spans="1:2" ht="14.25">
      <c r="A32" s="33">
        <v>42217</v>
      </c>
      <c r="B32" s="34">
        <v>-0.10500990659496179</v>
      </c>
    </row>
    <row r="33" spans="1:2" ht="14.25">
      <c r="A33" s="28">
        <v>42248</v>
      </c>
      <c r="B33" s="34">
        <v>-8.333333333333337E-2</v>
      </c>
    </row>
    <row r="34" spans="1:2" ht="14.25">
      <c r="A34" s="28">
        <v>42278</v>
      </c>
      <c r="B34" s="34">
        <v>0.20062101086769024</v>
      </c>
    </row>
    <row r="35" spans="1:2" ht="14.25">
      <c r="A35" s="29">
        <v>42309</v>
      </c>
      <c r="B35" s="35">
        <v>-6.8965517241379337E-2</v>
      </c>
    </row>
    <row r="36" spans="1:2">
      <c r="A36" s="12"/>
      <c r="B36" s="12"/>
    </row>
    <row r="37" spans="1:2">
      <c r="A37" s="12"/>
      <c r="B37" s="12"/>
    </row>
    <row r="38" spans="1:2">
      <c r="A38" s="12"/>
      <c r="B38" s="12"/>
    </row>
    <row r="39" spans="1:2">
      <c r="A39" s="12"/>
      <c r="B39" s="12"/>
    </row>
    <row r="40" spans="1:2">
      <c r="A40" s="12"/>
      <c r="B40" s="12"/>
    </row>
    <row r="41" spans="1:2">
      <c r="A41" s="12"/>
      <c r="B41" s="12"/>
    </row>
    <row r="42" spans="1:2">
      <c r="A42" s="12"/>
      <c r="B42" s="12"/>
    </row>
    <row r="43" spans="1:2">
      <c r="A43" s="12"/>
      <c r="B43" s="12"/>
    </row>
    <row r="44" spans="1:2">
      <c r="A44" s="12"/>
      <c r="B44" s="12"/>
    </row>
    <row r="45" spans="1:2">
      <c r="A45" s="12"/>
      <c r="B45" s="12"/>
    </row>
    <row r="46" spans="1:2">
      <c r="A46" s="12"/>
      <c r="B46" s="12"/>
    </row>
    <row r="47" spans="1:2">
      <c r="A47" s="12"/>
      <c r="B47" s="12"/>
    </row>
    <row r="48" spans="1:2">
      <c r="A48" s="12"/>
      <c r="B48" s="12"/>
    </row>
    <row r="49" spans="1:2">
      <c r="A49" s="12"/>
      <c r="B49" s="12"/>
    </row>
    <row r="50" spans="1:2">
      <c r="A50" s="12"/>
      <c r="B50" s="12"/>
    </row>
    <row r="51" spans="1:2">
      <c r="A51" s="12"/>
      <c r="B51" s="12"/>
    </row>
    <row r="52" spans="1:2">
      <c r="A52" s="12"/>
      <c r="B52" s="12"/>
    </row>
    <row r="53" spans="1:2">
      <c r="A53" s="12"/>
      <c r="B53" s="12"/>
    </row>
    <row r="54" spans="1:2">
      <c r="A54" s="12"/>
      <c r="B54" s="12"/>
    </row>
    <row r="55" spans="1:2">
      <c r="A55" s="12"/>
      <c r="B55" s="12"/>
    </row>
    <row r="56" spans="1:2">
      <c r="A56" s="12"/>
      <c r="B56" s="12"/>
    </row>
    <row r="57" spans="1:2">
      <c r="A57" s="12"/>
      <c r="B57" s="12"/>
    </row>
    <row r="58" spans="1:2">
      <c r="A58" s="12"/>
      <c r="B58" s="12"/>
    </row>
    <row r="59" spans="1:2">
      <c r="A59" s="12"/>
      <c r="B59" s="12"/>
    </row>
    <row r="60" spans="1:2">
      <c r="A60" s="12"/>
      <c r="B60" s="12"/>
    </row>
    <row r="61" spans="1:2">
      <c r="A61" s="12"/>
      <c r="B61" s="12"/>
    </row>
    <row r="62" spans="1:2">
      <c r="A62" s="12"/>
      <c r="B62" s="12"/>
    </row>
    <row r="63" spans="1:2">
      <c r="A63" s="12"/>
      <c r="B63" s="12"/>
    </row>
    <row r="64" spans="1:2">
      <c r="A64" s="12"/>
      <c r="B64" s="12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69" spans="1:2">
      <c r="A69" s="12"/>
      <c r="B69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  <row r="101" spans="1:2">
      <c r="A101" s="12"/>
      <c r="B101" s="12"/>
    </row>
    <row r="102" spans="1:2">
      <c r="A102" s="12"/>
      <c r="B102" s="12"/>
    </row>
    <row r="103" spans="1:2">
      <c r="A103" s="12"/>
      <c r="B103" s="12"/>
    </row>
    <row r="104" spans="1:2">
      <c r="A104" s="12"/>
      <c r="B104" s="12"/>
    </row>
    <row r="105" spans="1:2">
      <c r="A105" s="12"/>
      <c r="B105" s="12"/>
    </row>
    <row r="106" spans="1:2">
      <c r="A106" s="12"/>
      <c r="B106" s="12"/>
    </row>
    <row r="107" spans="1:2">
      <c r="A107" s="12"/>
      <c r="B107" s="12"/>
    </row>
    <row r="108" spans="1:2">
      <c r="A108" s="12"/>
      <c r="B108" s="12"/>
    </row>
    <row r="109" spans="1:2">
      <c r="A109" s="12"/>
      <c r="B109" s="12"/>
    </row>
    <row r="110" spans="1:2">
      <c r="A110" s="12"/>
      <c r="B110" s="12"/>
    </row>
    <row r="111" spans="1:2">
      <c r="A111" s="12"/>
      <c r="B111" s="12"/>
    </row>
    <row r="112" spans="1:2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7" workbookViewId="0">
      <selection activeCell="C34" sqref="C34"/>
    </sheetView>
  </sheetViews>
  <sheetFormatPr defaultRowHeight="13.5"/>
  <cols>
    <col min="1" max="1" width="9.625" customWidth="1"/>
    <col min="3" max="3" width="9.875" customWidth="1"/>
  </cols>
  <sheetData>
    <row r="1" spans="1:4">
      <c r="A1" t="s">
        <v>9</v>
      </c>
    </row>
    <row r="2" spans="1:4" ht="14.25" thickBot="1"/>
    <row r="3" spans="1:4">
      <c r="A3" s="6"/>
      <c r="B3" s="6" t="s">
        <v>5</v>
      </c>
      <c r="C3" s="6" t="s">
        <v>7</v>
      </c>
    </row>
    <row r="4" spans="1:4">
      <c r="A4" s="4" t="s">
        <v>0</v>
      </c>
      <c r="B4" s="4">
        <v>49.376623376623378</v>
      </c>
      <c r="C4" s="4">
        <v>49.714285714285715</v>
      </c>
    </row>
    <row r="5" spans="1:4">
      <c r="A5" s="4" t="s">
        <v>10</v>
      </c>
      <c r="B5" s="4">
        <v>92.922077922077733</v>
      </c>
      <c r="C5" s="4">
        <v>87.733082706766979</v>
      </c>
    </row>
    <row r="6" spans="1:4">
      <c r="A6" s="4" t="s">
        <v>11</v>
      </c>
      <c r="B6" s="4">
        <v>77</v>
      </c>
      <c r="C6" s="4">
        <v>77</v>
      </c>
    </row>
    <row r="7" spans="1:4">
      <c r="A7" s="4" t="s">
        <v>12</v>
      </c>
      <c r="B7" s="4">
        <v>0.74923316942647911</v>
      </c>
      <c r="C7" s="4"/>
    </row>
    <row r="8" spans="1:4">
      <c r="A8" s="4" t="s">
        <v>13</v>
      </c>
      <c r="B8" s="4">
        <v>0</v>
      </c>
      <c r="C8" s="4"/>
    </row>
    <row r="9" spans="1:4">
      <c r="A9" s="4" t="s">
        <v>14</v>
      </c>
      <c r="B9" s="9">
        <v>76</v>
      </c>
      <c r="C9" s="4"/>
    </row>
    <row r="10" spans="1:4">
      <c r="A10" s="4" t="s">
        <v>15</v>
      </c>
      <c r="B10" s="10">
        <v>-0.43994686979296777</v>
      </c>
      <c r="C10" s="4"/>
    </row>
    <row r="11" spans="1:4" ht="16.5">
      <c r="A11" s="4" t="s">
        <v>16</v>
      </c>
      <c r="B11" s="4">
        <v>0.33061210182984824</v>
      </c>
      <c r="C11" s="4"/>
      <c r="D11" t="s">
        <v>54</v>
      </c>
    </row>
    <row r="12" spans="1:4">
      <c r="A12" s="4" t="s">
        <v>17</v>
      </c>
      <c r="B12" s="4">
        <v>1.6651513534046942</v>
      </c>
      <c r="C12" s="4"/>
    </row>
    <row r="13" spans="1:4">
      <c r="A13" s="4" t="s">
        <v>18</v>
      </c>
      <c r="B13" s="4">
        <v>0.66122420365969647</v>
      </c>
      <c r="C13" s="4"/>
      <c r="D13" t="s">
        <v>21</v>
      </c>
    </row>
    <row r="14" spans="1:4" ht="14.25" thickBot="1">
      <c r="A14" s="5" t="s">
        <v>19</v>
      </c>
      <c r="B14" s="5">
        <v>1.991672609644662</v>
      </c>
      <c r="C14" s="5"/>
    </row>
    <row r="16" spans="1:4">
      <c r="A16" t="s">
        <v>26</v>
      </c>
    </row>
    <row r="17" spans="1:3">
      <c r="A17" s="3" t="s">
        <v>22</v>
      </c>
      <c r="B17" s="3" t="s">
        <v>23</v>
      </c>
      <c r="C17" s="3" t="s">
        <v>24</v>
      </c>
    </row>
    <row r="18" spans="1:3" ht="23.25">
      <c r="A18" s="7" t="s">
        <v>25</v>
      </c>
      <c r="B18" s="13">
        <f>NORMDIST(B10,0,1,TRUE)</f>
        <v>0.32998779418675561</v>
      </c>
      <c r="C18" s="14">
        <f>_xlfn.T.DIST(B10,B9,1)</f>
        <v>0.33061210182984824</v>
      </c>
    </row>
    <row r="19" spans="1:3" ht="23.25">
      <c r="A19" s="11" t="s">
        <v>27</v>
      </c>
      <c r="B19" s="12">
        <f>1-NORMDIST(B10,0,1,TRUE)</f>
        <v>0.67001220581324439</v>
      </c>
      <c r="C19" s="12">
        <f>1-_xlfn.T.DIST(B10,B9,1)</f>
        <v>0.66938789817015176</v>
      </c>
    </row>
    <row r="20" spans="1:3" ht="23.25">
      <c r="A20" s="8" t="s">
        <v>28</v>
      </c>
      <c r="B20" s="3">
        <f>2*(1-NORMDIST(ABS(B10),0,1,TRUE))</f>
        <v>0.65997558837351122</v>
      </c>
      <c r="C20" s="3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</vt:lpstr>
      <vt:lpstr>平均の検定</vt:lpstr>
      <vt:lpstr>演習問題</vt:lpstr>
      <vt:lpstr>その他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miyata</dc:creator>
  <cp:lastModifiedBy>miyata</cp:lastModifiedBy>
  <dcterms:created xsi:type="dcterms:W3CDTF">2015-01-02T06:39:11Z</dcterms:created>
  <dcterms:modified xsi:type="dcterms:W3CDTF">2015-11-28T09:34:22Z</dcterms:modified>
</cp:coreProperties>
</file>